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<sst xmlns="http://schemas.openxmlformats.org/spreadsheetml/2006/main" count="74" uniqueCount="38">
  <si>
    <t>Osservatorio Sismico Comunale</t>
  </si>
  <si>
    <t>Agostino Goiran - Verona</t>
  </si>
  <si>
    <t>Dati Meteo per il Mese di  NOVEMBRE dell'Anno   1989</t>
  </si>
  <si>
    <t>GG</t>
  </si>
  <si>
    <t>PRESS</t>
  </si>
  <si>
    <t>U.REL.</t>
  </si>
  <si>
    <t>U.REL</t>
  </si>
  <si>
    <t>TEMP</t>
  </si>
  <si>
    <t>ESC.</t>
  </si>
  <si>
    <t>D.V.</t>
  </si>
  <si>
    <t>V.V.</t>
  </si>
  <si>
    <t>PIOGG</t>
  </si>
  <si>
    <t>NOTE</t>
  </si>
  <si>
    <t>Med</t>
  </si>
  <si>
    <t>Min</t>
  </si>
  <si>
    <t>Max</t>
  </si>
  <si>
    <t>Term</t>
  </si>
  <si>
    <t>Suolo</t>
  </si>
  <si>
    <t>SW</t>
  </si>
  <si>
    <t>E</t>
  </si>
  <si>
    <t>W</t>
  </si>
  <si>
    <t>TEMPORALI</t>
  </si>
  <si>
    <t>RAFF 74 Km</t>
  </si>
  <si>
    <t>NW</t>
  </si>
  <si>
    <t>NEVE AI MONTI</t>
  </si>
  <si>
    <t>NE</t>
  </si>
  <si>
    <t>ENE</t>
  </si>
  <si>
    <t>RAFF 58 Km</t>
  </si>
  <si>
    <t>RINF FINO 30 Km</t>
  </si>
  <si>
    <t>COPERTO</t>
  </si>
  <si>
    <t>NUVOLO</t>
  </si>
  <si>
    <t>SERENO</t>
  </si>
  <si>
    <t>SERENO - NEBBIA</t>
  </si>
  <si>
    <t>Val.Min</t>
  </si>
  <si>
    <t>Val.Max</t>
  </si>
  <si>
    <t xml:space="preserve">Precipitazione </t>
  </si>
  <si>
    <t>Val.Med</t>
  </si>
  <si>
    <t>Totale del Mese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</si>
</sst>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 quotePrefix="1">
      <alignment horizontal="left"/>
    </xf>
    <xf numFmtId="0" fontId="0" fillId="33" borderId="13" xfId="0" applyFill="1" applyBorder="1" applyAlignment="1">
      <alignment/>
    </xf>
    <xf numFmtId="170" fontId="0" fillId="33" borderId="10" xfId="0" applyNumberForma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5" borderId="14" xfId="0" applyFill="1" applyBorder="1" applyAlignment="1">
      <alignment/>
    </xf>
    <xf numFmtId="170" fontId="0" fillId="5" borderId="14" xfId="0" applyNumberFormat="1" applyFill="1" applyBorder="1" applyAlignment="1">
      <alignment/>
    </xf>
    <xf numFmtId="0" fontId="0" fillId="5" borderId="13" xfId="0" applyFill="1" applyBorder="1" applyAlignment="1">
      <alignment/>
    </xf>
    <xf numFmtId="170" fontId="1" fillId="5" borderId="15" xfId="0" applyNumberFormat="1" applyFont="1" applyFill="1" applyBorder="1" applyAlignment="1">
      <alignment/>
    </xf>
    <xf numFmtId="170" fontId="1" fillId="5" borderId="11" xfId="0" applyNumberFormat="1" applyFont="1" applyFill="1" applyBorder="1" applyAlignment="1">
      <alignment/>
    </xf>
    <xf numFmtId="170" fontId="1" fillId="5" borderId="10" xfId="0" applyNumberFormat="1" applyFont="1" applyFill="1" applyBorder="1" applyAlignment="1">
      <alignment/>
    </xf>
    <xf numFmtId="170" fontId="1" fillId="5" borderId="14" xfId="0" applyNumberFormat="1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0" fillId="5" borderId="16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5" borderId="0" xfId="0" applyFont="1" applyFill="1" applyBorder="1" applyAlignment="1" quotePrefix="1">
      <alignment horizontal="left"/>
    </xf>
    <xf numFmtId="0" fontId="1" fillId="5" borderId="0" xfId="0" applyFont="1" applyFill="1" applyBorder="1" applyAlignment="1">
      <alignment/>
    </xf>
    <xf numFmtId="41" fontId="0" fillId="5" borderId="13" xfId="44" applyFont="1" applyFill="1" applyBorder="1" applyAlignment="1">
      <alignment/>
    </xf>
    <xf numFmtId="41" fontId="1" fillId="5" borderId="11" xfId="44" applyFont="1" applyFill="1" applyBorder="1" applyAlignment="1">
      <alignment/>
    </xf>
    <xf numFmtId="41" fontId="1" fillId="33" borderId="0" xfId="44" applyFont="1" applyFill="1" applyBorder="1" applyAlignment="1">
      <alignment/>
    </xf>
    <xf numFmtId="41" fontId="0" fillId="33" borderId="0" xfId="44" applyFont="1" applyFill="1" applyBorder="1" applyAlignment="1">
      <alignment/>
    </xf>
    <xf numFmtId="41" fontId="0" fillId="33" borderId="10" xfId="44" applyFont="1" applyFill="1" applyBorder="1" applyAlignment="1">
      <alignment/>
    </xf>
    <xf numFmtId="41" fontId="1" fillId="0" borderId="11" xfId="44" applyFont="1" applyBorder="1" applyAlignment="1">
      <alignment/>
    </xf>
    <xf numFmtId="41" fontId="1" fillId="0" borderId="12" xfId="44" applyFont="1" applyBorder="1" applyAlignment="1">
      <alignment horizontal="center"/>
    </xf>
    <xf numFmtId="41" fontId="0" fillId="33" borderId="0" xfId="44" applyFont="1" applyFill="1" applyAlignment="1">
      <alignment/>
    </xf>
    <xf numFmtId="41" fontId="0" fillId="0" borderId="0" xfId="44" applyFont="1" applyAlignment="1">
      <alignment/>
    </xf>
    <xf numFmtId="41" fontId="0" fillId="34" borderId="11" xfId="44" applyFont="1" applyFill="1" applyBorder="1" applyAlignment="1">
      <alignment/>
    </xf>
    <xf numFmtId="170" fontId="0" fillId="34" borderId="11" xfId="44" applyNumberFormat="1" applyFont="1" applyFill="1" applyBorder="1" applyAlignment="1">
      <alignment horizontal="center"/>
    </xf>
    <xf numFmtId="41" fontId="0" fillId="34" borderId="11" xfId="44" applyFont="1" applyFill="1" applyBorder="1" applyAlignment="1" quotePrefix="1">
      <alignment horizontal="center"/>
    </xf>
    <xf numFmtId="170" fontId="0" fillId="34" borderId="11" xfId="44" applyNumberFormat="1" applyFon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0" fontId="0" fillId="34" borderId="11" xfId="44" applyNumberFormat="1" applyFont="1" applyFill="1" applyBorder="1" applyAlignment="1">
      <alignment horizontal="center"/>
    </xf>
    <xf numFmtId="170" fontId="1" fillId="34" borderId="11" xfId="44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6" fontId="1" fillId="5" borderId="11" xfId="0" applyNumberFormat="1" applyFont="1" applyFill="1" applyBorder="1" applyAlignment="1">
      <alignment/>
    </xf>
    <xf numFmtId="41" fontId="0" fillId="5" borderId="11" xfId="44" applyFont="1" applyFill="1" applyBorder="1" applyAlignment="1">
      <alignment/>
    </xf>
    <xf numFmtId="170" fontId="0" fillId="5" borderId="11" xfId="44" applyNumberFormat="1" applyFont="1" applyFill="1" applyBorder="1" applyAlignment="1">
      <alignment horizontal="center"/>
    </xf>
    <xf numFmtId="41" fontId="0" fillId="5" borderId="11" xfId="44" applyFont="1" applyFill="1" applyBorder="1" applyAlignment="1" quotePrefix="1">
      <alignment horizontal="center"/>
    </xf>
    <xf numFmtId="170" fontId="0" fillId="5" borderId="11" xfId="44" applyNumberFormat="1" applyFont="1" applyFill="1" applyBorder="1" applyAlignment="1">
      <alignment horizontal="right"/>
    </xf>
    <xf numFmtId="0" fontId="0" fillId="5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41" fontId="6" fillId="0" borderId="11" xfId="44" applyFont="1" applyBorder="1" applyAlignment="1">
      <alignment/>
    </xf>
    <xf numFmtId="170" fontId="6" fillId="0" borderId="11" xfId="44" applyNumberFormat="1" applyFont="1" applyBorder="1" applyAlignment="1">
      <alignment horizontal="center"/>
    </xf>
    <xf numFmtId="41" fontId="6" fillId="0" borderId="11" xfId="44" applyFont="1" applyBorder="1" applyAlignment="1" quotePrefix="1">
      <alignment horizontal="center"/>
    </xf>
    <xf numFmtId="170" fontId="6" fillId="0" borderId="11" xfId="44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7" fontId="6" fillId="0" borderId="11" xfId="0" applyNumberFormat="1" applyFont="1" applyBorder="1" applyAlignment="1">
      <alignment/>
    </xf>
    <xf numFmtId="170" fontId="5" fillId="5" borderId="11" xfId="44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170" fontId="6" fillId="33" borderId="11" xfId="44" applyNumberFormat="1" applyFont="1" applyFill="1" applyBorder="1" applyAlignment="1">
      <alignment horizontal="center"/>
    </xf>
    <xf numFmtId="170" fontId="6" fillId="33" borderId="11" xfId="44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41" fontId="7" fillId="34" borderId="11" xfId="44" applyFont="1" applyFill="1" applyBorder="1" applyAlignment="1">
      <alignment/>
    </xf>
    <xf numFmtId="170" fontId="7" fillId="34" borderId="11" xfId="44" applyNumberFormat="1" applyFont="1" applyFill="1" applyBorder="1" applyAlignment="1">
      <alignment horizontal="center"/>
    </xf>
    <xf numFmtId="41" fontId="7" fillId="34" borderId="11" xfId="44" applyFont="1" applyFill="1" applyBorder="1" applyAlignment="1" quotePrefix="1">
      <alignment horizontal="center"/>
    </xf>
    <xf numFmtId="170" fontId="7" fillId="34" borderId="11" xfId="44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0">
      <selection activeCell="E20" sqref="E20"/>
    </sheetView>
  </sheetViews>
  <sheetFormatPr defaultColWidth="9.140625" defaultRowHeight="12.75"/>
  <cols>
    <col min="1" max="1" width="6.7109375" style="0" customWidth="1"/>
    <col min="2" max="2" width="7.421875" style="38" customWidth="1"/>
    <col min="3" max="3" width="7.00390625" style="0" customWidth="1"/>
    <col min="4" max="4" width="6.421875" style="0" customWidth="1"/>
    <col min="5" max="5" width="7.00390625" style="0" customWidth="1"/>
    <col min="6" max="6" width="5.8515625" style="0" customWidth="1"/>
    <col min="7" max="7" width="6.421875" style="0" customWidth="1"/>
    <col min="8" max="8" width="6.7109375" style="0" customWidth="1"/>
    <col min="9" max="9" width="7.00390625" style="0" customWidth="1"/>
    <col min="10" max="10" width="6.140625" style="0" customWidth="1"/>
    <col min="11" max="11" width="6.421875" style="0" customWidth="1"/>
    <col min="12" max="12" width="4.7109375" style="0" customWidth="1"/>
    <col min="13" max="13" width="7.00390625" style="0" customWidth="1"/>
    <col min="14" max="14" width="29.57421875" style="0" customWidth="1"/>
  </cols>
  <sheetData>
    <row r="1" spans="1:15" s="27" customFormat="1" ht="12.75">
      <c r="A1" s="26" t="s">
        <v>0</v>
      </c>
      <c r="B1" s="3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7" customFormat="1" ht="12.75">
      <c r="A2" s="26" t="s">
        <v>1</v>
      </c>
      <c r="B2" s="32"/>
      <c r="C2" s="26"/>
      <c r="D2" s="26"/>
      <c r="E2" s="26"/>
      <c r="F2" s="28" t="s">
        <v>2</v>
      </c>
      <c r="G2" s="29"/>
      <c r="H2" s="29"/>
      <c r="I2" s="29"/>
      <c r="J2" s="29"/>
      <c r="K2" s="29"/>
      <c r="L2" s="29"/>
      <c r="M2" s="29"/>
      <c r="N2" s="26"/>
      <c r="O2" s="26"/>
    </row>
    <row r="3" spans="1:15" ht="12.75">
      <c r="A3" s="1"/>
      <c r="B3" s="3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"/>
      <c r="B4" s="3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12.75">
      <c r="A5" s="5" t="s">
        <v>3</v>
      </c>
      <c r="B5" s="35" t="s">
        <v>4</v>
      </c>
      <c r="C5" s="6" t="s">
        <v>5</v>
      </c>
      <c r="D5" s="6" t="s">
        <v>6</v>
      </c>
      <c r="E5" s="6" t="s">
        <v>5</v>
      </c>
      <c r="F5" s="5" t="s">
        <v>7</v>
      </c>
      <c r="G5" s="5" t="s">
        <v>7</v>
      </c>
      <c r="H5" s="5" t="s">
        <v>7</v>
      </c>
      <c r="I5" s="7" t="s">
        <v>8</v>
      </c>
      <c r="J5" s="5" t="s">
        <v>7</v>
      </c>
      <c r="K5" s="5" t="s">
        <v>9</v>
      </c>
      <c r="L5" s="5" t="s">
        <v>10</v>
      </c>
      <c r="M5" s="5" t="s">
        <v>11</v>
      </c>
      <c r="N5" s="5" t="s">
        <v>12</v>
      </c>
      <c r="O5" s="3"/>
    </row>
    <row r="6" spans="1:15" ht="13.5" thickBot="1">
      <c r="A6" s="8"/>
      <c r="B6" s="36" t="s">
        <v>13</v>
      </c>
      <c r="C6" s="9" t="s">
        <v>14</v>
      </c>
      <c r="D6" s="9" t="s">
        <v>15</v>
      </c>
      <c r="E6" s="9" t="s">
        <v>13</v>
      </c>
      <c r="F6" s="9" t="s">
        <v>14</v>
      </c>
      <c r="G6" s="9" t="s">
        <v>15</v>
      </c>
      <c r="H6" s="9" t="s">
        <v>13</v>
      </c>
      <c r="I6" s="9" t="s">
        <v>16</v>
      </c>
      <c r="J6" s="9" t="s">
        <v>17</v>
      </c>
      <c r="K6" s="9"/>
      <c r="L6" s="9"/>
      <c r="M6" s="8"/>
      <c r="N6" s="10"/>
      <c r="O6" s="3"/>
    </row>
    <row r="7" spans="1:15" ht="12.75">
      <c r="A7" s="56">
        <v>1</v>
      </c>
      <c r="B7" s="57">
        <v>766</v>
      </c>
      <c r="C7" s="58"/>
      <c r="D7" s="58"/>
      <c r="E7" s="59">
        <v>85</v>
      </c>
      <c r="F7" s="60">
        <v>11.4</v>
      </c>
      <c r="G7" s="58">
        <v>14.6</v>
      </c>
      <c r="H7" s="58">
        <f>AVERAGE(F7+G7)/2</f>
        <v>13</v>
      </c>
      <c r="I7" s="58">
        <f>(G7-F7)</f>
        <v>3.1999999999999993</v>
      </c>
      <c r="J7" s="60"/>
      <c r="K7" s="61" t="s">
        <v>18</v>
      </c>
      <c r="L7" s="61">
        <v>5</v>
      </c>
      <c r="M7" s="58"/>
      <c r="N7" s="62"/>
      <c r="O7" s="3"/>
    </row>
    <row r="8" spans="1:15" ht="12.75">
      <c r="A8" s="56">
        <v>2</v>
      </c>
      <c r="B8" s="57">
        <v>765</v>
      </c>
      <c r="C8" s="58"/>
      <c r="D8" s="58"/>
      <c r="E8" s="59">
        <v>88</v>
      </c>
      <c r="F8" s="60">
        <v>11.8</v>
      </c>
      <c r="G8" s="58">
        <v>15.2</v>
      </c>
      <c r="H8" s="58">
        <f aca="true" t="shared" si="0" ref="H8:H23">AVERAGE(F8+G8)/2</f>
        <v>13.5</v>
      </c>
      <c r="I8" s="58">
        <f aca="true" t="shared" si="1" ref="I8:I23">(G8-F8)</f>
        <v>3.3999999999999986</v>
      </c>
      <c r="J8" s="60"/>
      <c r="K8" s="61" t="s">
        <v>18</v>
      </c>
      <c r="L8" s="61">
        <v>4</v>
      </c>
      <c r="M8" s="58">
        <v>0.2</v>
      </c>
      <c r="N8" s="63"/>
      <c r="O8" s="3"/>
    </row>
    <row r="9" spans="1:15" ht="12.75">
      <c r="A9" s="56">
        <v>3</v>
      </c>
      <c r="B9" s="57">
        <v>761</v>
      </c>
      <c r="C9" s="58"/>
      <c r="D9" s="58"/>
      <c r="E9" s="59">
        <v>81</v>
      </c>
      <c r="F9" s="60">
        <v>11</v>
      </c>
      <c r="G9" s="64">
        <v>18.9</v>
      </c>
      <c r="H9" s="58">
        <f t="shared" si="0"/>
        <v>14.95</v>
      </c>
      <c r="I9" s="58">
        <f t="shared" si="1"/>
        <v>7.899999999999999</v>
      </c>
      <c r="J9" s="60"/>
      <c r="K9" s="61" t="s">
        <v>19</v>
      </c>
      <c r="L9" s="61">
        <v>15</v>
      </c>
      <c r="M9" s="58">
        <v>0.2</v>
      </c>
      <c r="N9" s="65"/>
      <c r="O9" s="3"/>
    </row>
    <row r="10" spans="1:15" ht="12.75">
      <c r="A10" s="56">
        <v>4</v>
      </c>
      <c r="B10" s="57">
        <v>755</v>
      </c>
      <c r="C10" s="58"/>
      <c r="D10" s="58"/>
      <c r="E10" s="59">
        <v>71</v>
      </c>
      <c r="F10" s="60">
        <v>12.6</v>
      </c>
      <c r="G10" s="58">
        <v>17.6</v>
      </c>
      <c r="H10" s="58">
        <f t="shared" si="0"/>
        <v>15.100000000000001</v>
      </c>
      <c r="I10" s="58">
        <f t="shared" si="1"/>
        <v>5.000000000000002</v>
      </c>
      <c r="J10" s="60"/>
      <c r="K10" s="61" t="s">
        <v>20</v>
      </c>
      <c r="L10" s="61">
        <v>13</v>
      </c>
      <c r="M10" s="58">
        <v>17.4</v>
      </c>
      <c r="N10" s="65" t="s">
        <v>21</v>
      </c>
      <c r="O10" s="3"/>
    </row>
    <row r="11" spans="1:15" ht="12.75">
      <c r="A11" s="56">
        <v>5</v>
      </c>
      <c r="B11" s="57">
        <v>749</v>
      </c>
      <c r="C11" s="58"/>
      <c r="D11" s="58"/>
      <c r="E11" s="59">
        <v>78</v>
      </c>
      <c r="F11" s="60">
        <v>7.2</v>
      </c>
      <c r="G11" s="58">
        <v>13.4</v>
      </c>
      <c r="H11" s="58">
        <f t="shared" si="0"/>
        <v>10.3</v>
      </c>
      <c r="I11" s="58">
        <f t="shared" si="1"/>
        <v>6.2</v>
      </c>
      <c r="J11" s="60"/>
      <c r="K11" s="61" t="s">
        <v>19</v>
      </c>
      <c r="L11" s="61">
        <v>18</v>
      </c>
      <c r="M11" s="58">
        <v>3.2</v>
      </c>
      <c r="N11" s="65" t="s">
        <v>22</v>
      </c>
      <c r="O11" s="3"/>
    </row>
    <row r="12" spans="1:15" ht="12.75">
      <c r="A12" s="56">
        <v>6</v>
      </c>
      <c r="B12" s="57">
        <v>748</v>
      </c>
      <c r="C12" s="58"/>
      <c r="D12" s="58"/>
      <c r="E12" s="59">
        <v>98</v>
      </c>
      <c r="F12" s="60">
        <v>8.1</v>
      </c>
      <c r="G12" s="58">
        <v>10.8</v>
      </c>
      <c r="H12" s="58">
        <f t="shared" si="0"/>
        <v>9.45</v>
      </c>
      <c r="I12" s="58">
        <f t="shared" si="1"/>
        <v>2.700000000000001</v>
      </c>
      <c r="J12" s="60"/>
      <c r="K12" s="61" t="s">
        <v>23</v>
      </c>
      <c r="L12" s="61">
        <v>7</v>
      </c>
      <c r="M12" s="58">
        <v>25.8</v>
      </c>
      <c r="N12" s="56" t="s">
        <v>24</v>
      </c>
      <c r="O12" s="3"/>
    </row>
    <row r="13" spans="1:15" ht="12.75">
      <c r="A13" s="56">
        <v>7</v>
      </c>
      <c r="B13" s="57">
        <v>757</v>
      </c>
      <c r="C13" s="58"/>
      <c r="D13" s="58"/>
      <c r="E13" s="59">
        <v>69</v>
      </c>
      <c r="F13" s="60">
        <v>6.2</v>
      </c>
      <c r="G13" s="66">
        <v>15.1</v>
      </c>
      <c r="H13" s="58">
        <f t="shared" si="0"/>
        <v>10.65</v>
      </c>
      <c r="I13" s="58">
        <f t="shared" si="1"/>
        <v>8.899999999999999</v>
      </c>
      <c r="J13" s="60"/>
      <c r="K13" s="61" t="s">
        <v>25</v>
      </c>
      <c r="L13" s="61">
        <v>12</v>
      </c>
      <c r="M13" s="58">
        <v>11.2</v>
      </c>
      <c r="N13" s="65"/>
      <c r="O13" s="3"/>
    </row>
    <row r="14" spans="1:15" ht="12.75">
      <c r="A14" s="56">
        <v>8</v>
      </c>
      <c r="B14" s="57">
        <v>760</v>
      </c>
      <c r="C14" s="58"/>
      <c r="D14" s="58"/>
      <c r="E14" s="59">
        <v>65</v>
      </c>
      <c r="F14" s="60">
        <v>3.8</v>
      </c>
      <c r="G14" s="58">
        <v>13.9</v>
      </c>
      <c r="H14" s="58">
        <f t="shared" si="0"/>
        <v>8.85</v>
      </c>
      <c r="I14" s="58">
        <f t="shared" si="1"/>
        <v>10.100000000000001</v>
      </c>
      <c r="J14" s="60"/>
      <c r="K14" s="61" t="s">
        <v>25</v>
      </c>
      <c r="L14" s="61">
        <v>9</v>
      </c>
      <c r="M14" s="58"/>
      <c r="N14" s="65"/>
      <c r="O14" s="3"/>
    </row>
    <row r="15" spans="1:15" ht="12.75">
      <c r="A15" s="56">
        <v>9</v>
      </c>
      <c r="B15" s="57">
        <v>765</v>
      </c>
      <c r="C15" s="58"/>
      <c r="D15" s="58"/>
      <c r="E15" s="59">
        <v>76</v>
      </c>
      <c r="F15" s="60">
        <v>5.5</v>
      </c>
      <c r="G15" s="58">
        <v>13</v>
      </c>
      <c r="H15" s="58">
        <f t="shared" si="0"/>
        <v>9.25</v>
      </c>
      <c r="I15" s="58">
        <f t="shared" si="1"/>
        <v>7.5</v>
      </c>
      <c r="J15" s="60"/>
      <c r="K15" s="61" t="s">
        <v>18</v>
      </c>
      <c r="L15" s="61">
        <v>5</v>
      </c>
      <c r="M15" s="58"/>
      <c r="N15" s="65"/>
      <c r="O15" s="3"/>
    </row>
    <row r="16" spans="1:15" ht="12.75">
      <c r="A16" s="56">
        <v>10</v>
      </c>
      <c r="B16" s="57">
        <v>768</v>
      </c>
      <c r="C16" s="58"/>
      <c r="D16" s="58"/>
      <c r="E16" s="59">
        <v>76</v>
      </c>
      <c r="F16" s="60">
        <v>5.1</v>
      </c>
      <c r="G16" s="58">
        <v>15.2</v>
      </c>
      <c r="H16" s="58">
        <f t="shared" si="0"/>
        <v>10.149999999999999</v>
      </c>
      <c r="I16" s="58">
        <f t="shared" si="1"/>
        <v>10.1</v>
      </c>
      <c r="J16" s="60"/>
      <c r="K16" s="61" t="s">
        <v>18</v>
      </c>
      <c r="L16" s="61">
        <v>8</v>
      </c>
      <c r="M16" s="58"/>
      <c r="N16" s="65"/>
      <c r="O16" s="3"/>
    </row>
    <row r="17" spans="1:15" ht="12.75">
      <c r="A17" s="56">
        <v>11</v>
      </c>
      <c r="B17" s="57">
        <v>767</v>
      </c>
      <c r="C17" s="58"/>
      <c r="D17" s="58"/>
      <c r="E17" s="59">
        <v>79</v>
      </c>
      <c r="F17" s="60">
        <v>3.7</v>
      </c>
      <c r="G17" s="58">
        <v>13.4</v>
      </c>
      <c r="H17" s="58">
        <f t="shared" si="0"/>
        <v>8.55</v>
      </c>
      <c r="I17" s="58">
        <f t="shared" si="1"/>
        <v>9.7</v>
      </c>
      <c r="J17" s="60"/>
      <c r="K17" s="61" t="s">
        <v>20</v>
      </c>
      <c r="L17" s="61">
        <v>6</v>
      </c>
      <c r="M17" s="58"/>
      <c r="N17" s="65"/>
      <c r="O17" s="3"/>
    </row>
    <row r="18" spans="1:15" ht="12.75">
      <c r="A18" s="56">
        <v>12</v>
      </c>
      <c r="B18" s="57">
        <v>767</v>
      </c>
      <c r="C18" s="58"/>
      <c r="D18" s="58"/>
      <c r="E18" s="59">
        <v>73</v>
      </c>
      <c r="F18" s="60">
        <v>-0.2</v>
      </c>
      <c r="G18" s="58">
        <v>11.4</v>
      </c>
      <c r="H18" s="58">
        <f t="shared" si="0"/>
        <v>5.6000000000000005</v>
      </c>
      <c r="I18" s="58">
        <f t="shared" si="1"/>
        <v>11.6</v>
      </c>
      <c r="J18" s="60"/>
      <c r="K18" s="61" t="s">
        <v>20</v>
      </c>
      <c r="L18" s="61">
        <v>5</v>
      </c>
      <c r="M18" s="58"/>
      <c r="N18" s="65"/>
      <c r="O18" s="3"/>
    </row>
    <row r="19" spans="1:15" ht="12.75">
      <c r="A19" s="56">
        <v>13</v>
      </c>
      <c r="B19" s="57">
        <v>768</v>
      </c>
      <c r="C19" s="58"/>
      <c r="D19" s="58"/>
      <c r="E19" s="59">
        <v>76</v>
      </c>
      <c r="F19" s="60">
        <v>-0.8</v>
      </c>
      <c r="G19" s="58">
        <v>11.7</v>
      </c>
      <c r="H19" s="58">
        <f t="shared" si="0"/>
        <v>5.449999999999999</v>
      </c>
      <c r="I19" s="58">
        <f t="shared" si="1"/>
        <v>12.5</v>
      </c>
      <c r="J19" s="60"/>
      <c r="K19" s="61"/>
      <c r="L19" s="61"/>
      <c r="M19" s="58"/>
      <c r="N19" s="65"/>
      <c r="O19" s="3"/>
    </row>
    <row r="20" spans="1:15" ht="12.75">
      <c r="A20" s="56">
        <v>14</v>
      </c>
      <c r="B20" s="57">
        <v>767</v>
      </c>
      <c r="C20" s="58"/>
      <c r="D20" s="58"/>
      <c r="E20" s="59">
        <v>78</v>
      </c>
      <c r="F20" s="60">
        <v>-1.5</v>
      </c>
      <c r="G20" s="58">
        <v>9.9</v>
      </c>
      <c r="H20" s="58">
        <f t="shared" si="0"/>
        <v>4.2</v>
      </c>
      <c r="I20" s="58">
        <f t="shared" si="1"/>
        <v>11.4</v>
      </c>
      <c r="J20" s="60"/>
      <c r="K20" s="61" t="s">
        <v>23</v>
      </c>
      <c r="L20" s="61">
        <v>6</v>
      </c>
      <c r="M20" s="58"/>
      <c r="N20" s="65"/>
      <c r="O20" s="3"/>
    </row>
    <row r="21" spans="1:15" ht="12.75">
      <c r="A21" s="56">
        <v>15</v>
      </c>
      <c r="B21" s="57">
        <v>762</v>
      </c>
      <c r="C21" s="58"/>
      <c r="D21" s="58"/>
      <c r="E21" s="59">
        <v>75</v>
      </c>
      <c r="F21" s="67">
        <v>-0.4</v>
      </c>
      <c r="G21" s="58">
        <v>11.2</v>
      </c>
      <c r="H21" s="58">
        <f t="shared" si="0"/>
        <v>5.3999999999999995</v>
      </c>
      <c r="I21" s="58">
        <f t="shared" si="1"/>
        <v>11.6</v>
      </c>
      <c r="J21" s="60"/>
      <c r="K21" s="61" t="s">
        <v>19</v>
      </c>
      <c r="L21" s="61">
        <v>6</v>
      </c>
      <c r="M21" s="58"/>
      <c r="N21" s="65"/>
      <c r="O21" s="3"/>
    </row>
    <row r="22" spans="1:15" ht="12.75">
      <c r="A22" s="56">
        <v>16</v>
      </c>
      <c r="B22" s="57">
        <v>764</v>
      </c>
      <c r="C22" s="58"/>
      <c r="D22" s="58"/>
      <c r="E22" s="59">
        <v>46</v>
      </c>
      <c r="F22" s="67">
        <v>1.5</v>
      </c>
      <c r="G22" s="58">
        <v>13.6</v>
      </c>
      <c r="H22" s="58">
        <f t="shared" si="0"/>
        <v>7.55</v>
      </c>
      <c r="I22" s="58">
        <f t="shared" si="1"/>
        <v>12.1</v>
      </c>
      <c r="J22" s="60"/>
      <c r="K22" s="61" t="s">
        <v>26</v>
      </c>
      <c r="L22" s="61">
        <v>14</v>
      </c>
      <c r="M22" s="58"/>
      <c r="N22" s="65" t="s">
        <v>27</v>
      </c>
      <c r="O22" s="3"/>
    </row>
    <row r="23" spans="1:15" ht="12.75">
      <c r="A23" s="56">
        <v>17</v>
      </c>
      <c r="B23" s="57">
        <v>767</v>
      </c>
      <c r="C23" s="58"/>
      <c r="D23" s="58"/>
      <c r="E23" s="59">
        <v>56</v>
      </c>
      <c r="F23" s="60">
        <v>4.7</v>
      </c>
      <c r="G23" s="58">
        <v>8.4</v>
      </c>
      <c r="H23" s="58">
        <f t="shared" si="0"/>
        <v>6.550000000000001</v>
      </c>
      <c r="I23" s="58">
        <f t="shared" si="1"/>
        <v>3.7</v>
      </c>
      <c r="J23" s="60"/>
      <c r="K23" s="61" t="s">
        <v>19</v>
      </c>
      <c r="L23" s="61">
        <v>16</v>
      </c>
      <c r="M23" s="58"/>
      <c r="N23" s="65" t="s">
        <v>28</v>
      </c>
      <c r="O23" s="3"/>
    </row>
    <row r="24" spans="1:15" ht="12.75">
      <c r="A24" s="56">
        <v>18</v>
      </c>
      <c r="B24" s="57">
        <v>767</v>
      </c>
      <c r="C24" s="58"/>
      <c r="D24" s="58"/>
      <c r="E24" s="59">
        <v>56</v>
      </c>
      <c r="F24" s="60">
        <v>4.2</v>
      </c>
      <c r="G24" s="58">
        <v>7.8</v>
      </c>
      <c r="H24" s="58">
        <f aca="true" t="shared" si="2" ref="H24:H36">AVERAGE(F24+G24)/2</f>
        <v>6</v>
      </c>
      <c r="I24" s="58">
        <f aca="true" t="shared" si="3" ref="I24:I36">(G24-F24)</f>
        <v>3.5999999999999996</v>
      </c>
      <c r="J24" s="60"/>
      <c r="K24" s="61" t="s">
        <v>19</v>
      </c>
      <c r="L24" s="61">
        <v>7</v>
      </c>
      <c r="M24" s="58"/>
      <c r="N24" s="65"/>
      <c r="O24" s="3"/>
    </row>
    <row r="25" spans="1:15" ht="12.75">
      <c r="A25" s="55">
        <v>19</v>
      </c>
      <c r="B25" s="39">
        <v>766</v>
      </c>
      <c r="C25" s="40"/>
      <c r="D25" s="40"/>
      <c r="E25" s="41">
        <v>87</v>
      </c>
      <c r="F25" s="42">
        <v>4.3</v>
      </c>
      <c r="G25" s="40">
        <v>7.2</v>
      </c>
      <c r="H25" s="40">
        <f t="shared" si="2"/>
        <v>5.75</v>
      </c>
      <c r="I25" s="40">
        <f t="shared" si="3"/>
        <v>2.9000000000000004</v>
      </c>
      <c r="J25" s="42"/>
      <c r="K25" s="43" t="s">
        <v>20</v>
      </c>
      <c r="L25" s="43">
        <v>5</v>
      </c>
      <c r="M25" s="40">
        <v>2</v>
      </c>
      <c r="N25" s="44" t="s">
        <v>29</v>
      </c>
      <c r="O25" s="3"/>
    </row>
    <row r="26" spans="1:15" ht="12.75">
      <c r="A26" s="55">
        <v>20</v>
      </c>
      <c r="B26" s="39">
        <v>764</v>
      </c>
      <c r="C26" s="40"/>
      <c r="D26" s="40"/>
      <c r="E26" s="41">
        <v>84</v>
      </c>
      <c r="F26" s="42">
        <v>5.1</v>
      </c>
      <c r="G26" s="40">
        <v>10.2</v>
      </c>
      <c r="H26" s="40">
        <f t="shared" si="2"/>
        <v>7.6499999999999995</v>
      </c>
      <c r="I26" s="40">
        <f t="shared" si="3"/>
        <v>5.1</v>
      </c>
      <c r="J26" s="42"/>
      <c r="K26" s="43" t="s">
        <v>20</v>
      </c>
      <c r="L26" s="43">
        <v>5</v>
      </c>
      <c r="M26" s="40"/>
      <c r="N26" s="44" t="s">
        <v>29</v>
      </c>
      <c r="O26" s="3"/>
    </row>
    <row r="27" spans="1:15" ht="12.75">
      <c r="A27" s="55">
        <v>21</v>
      </c>
      <c r="B27" s="39">
        <v>761</v>
      </c>
      <c r="C27" s="40"/>
      <c r="D27" s="40"/>
      <c r="E27" s="41">
        <v>84</v>
      </c>
      <c r="F27" s="42">
        <v>5.8</v>
      </c>
      <c r="G27" s="40">
        <v>10</v>
      </c>
      <c r="H27" s="40">
        <f t="shared" si="2"/>
        <v>7.9</v>
      </c>
      <c r="I27" s="40">
        <f t="shared" si="3"/>
        <v>4.2</v>
      </c>
      <c r="J27" s="42"/>
      <c r="K27" s="43" t="s">
        <v>25</v>
      </c>
      <c r="L27" s="43">
        <v>6</v>
      </c>
      <c r="M27" s="40">
        <v>0.2</v>
      </c>
      <c r="N27" s="44" t="s">
        <v>29</v>
      </c>
      <c r="O27" s="3"/>
    </row>
    <row r="28" spans="1:15" ht="12.75">
      <c r="A28" s="55">
        <v>22</v>
      </c>
      <c r="B28" s="39">
        <v>748</v>
      </c>
      <c r="C28" s="40"/>
      <c r="D28" s="40"/>
      <c r="E28" s="41">
        <v>92</v>
      </c>
      <c r="F28" s="42">
        <v>7.5</v>
      </c>
      <c r="G28" s="40">
        <v>8.6</v>
      </c>
      <c r="H28" s="40">
        <f t="shared" si="2"/>
        <v>8.05</v>
      </c>
      <c r="I28" s="40">
        <f t="shared" si="3"/>
        <v>1.0999999999999996</v>
      </c>
      <c r="J28" s="42"/>
      <c r="K28" s="43"/>
      <c r="L28" s="43"/>
      <c r="M28" s="40">
        <v>9</v>
      </c>
      <c r="N28" s="44" t="s">
        <v>29</v>
      </c>
      <c r="O28" s="3"/>
    </row>
    <row r="29" spans="1:15" ht="12.75">
      <c r="A29" s="55">
        <v>23</v>
      </c>
      <c r="B29" s="39">
        <v>757</v>
      </c>
      <c r="C29" s="40"/>
      <c r="D29" s="40"/>
      <c r="E29" s="41">
        <v>53</v>
      </c>
      <c r="F29" s="42">
        <v>5.3</v>
      </c>
      <c r="G29" s="40">
        <v>9.8</v>
      </c>
      <c r="H29" s="40">
        <f t="shared" si="2"/>
        <v>7.550000000000001</v>
      </c>
      <c r="I29" s="40">
        <f t="shared" si="3"/>
        <v>4.500000000000001</v>
      </c>
      <c r="J29" s="42"/>
      <c r="K29" s="43" t="s">
        <v>26</v>
      </c>
      <c r="L29" s="43">
        <v>25</v>
      </c>
      <c r="M29" s="40"/>
      <c r="N29" s="44" t="s">
        <v>30</v>
      </c>
      <c r="O29" s="3"/>
    </row>
    <row r="30" spans="1:15" ht="12.75">
      <c r="A30" s="55">
        <v>24</v>
      </c>
      <c r="B30" s="39">
        <v>756</v>
      </c>
      <c r="C30" s="40"/>
      <c r="D30" s="40"/>
      <c r="E30" s="41">
        <v>53</v>
      </c>
      <c r="F30" s="42">
        <v>4</v>
      </c>
      <c r="G30" s="40">
        <v>7.9</v>
      </c>
      <c r="H30" s="40">
        <f t="shared" si="2"/>
        <v>5.95</v>
      </c>
      <c r="I30" s="40">
        <f t="shared" si="3"/>
        <v>3.9000000000000004</v>
      </c>
      <c r="J30" s="42"/>
      <c r="K30" s="43" t="s">
        <v>19</v>
      </c>
      <c r="L30" s="43">
        <v>11</v>
      </c>
      <c r="M30" s="40"/>
      <c r="N30" s="44" t="s">
        <v>29</v>
      </c>
      <c r="O30" s="3"/>
    </row>
    <row r="31" spans="1:15" ht="12.75">
      <c r="A31" s="68">
        <v>25</v>
      </c>
      <c r="B31" s="69">
        <v>756</v>
      </c>
      <c r="C31" s="70">
        <v>65</v>
      </c>
      <c r="D31" s="70">
        <v>66</v>
      </c>
      <c r="E31" s="71">
        <v>68</v>
      </c>
      <c r="F31" s="72">
        <v>-1</v>
      </c>
      <c r="G31" s="70">
        <v>8.7</v>
      </c>
      <c r="H31" s="70">
        <f t="shared" si="2"/>
        <v>3.8499999999999996</v>
      </c>
      <c r="I31" s="70">
        <f t="shared" si="3"/>
        <v>9.7</v>
      </c>
      <c r="J31" s="72"/>
      <c r="K31" s="73"/>
      <c r="L31" s="73"/>
      <c r="M31" s="70"/>
      <c r="N31" s="68" t="s">
        <v>31</v>
      </c>
      <c r="O31" s="3"/>
    </row>
    <row r="32" spans="1:15" ht="12.75">
      <c r="A32" s="55">
        <v>26</v>
      </c>
      <c r="B32" s="39">
        <v>762</v>
      </c>
      <c r="C32" s="40">
        <v>55</v>
      </c>
      <c r="D32" s="40">
        <v>65</v>
      </c>
      <c r="E32" s="41">
        <v>55</v>
      </c>
      <c r="F32" s="42">
        <v>0.2</v>
      </c>
      <c r="G32" s="40">
        <v>6.9</v>
      </c>
      <c r="H32" s="40">
        <f t="shared" si="2"/>
        <v>3.5500000000000003</v>
      </c>
      <c r="I32" s="40">
        <f t="shared" si="3"/>
        <v>6.7</v>
      </c>
      <c r="J32" s="42"/>
      <c r="K32" s="43" t="s">
        <v>19</v>
      </c>
      <c r="L32" s="43">
        <v>18</v>
      </c>
      <c r="M32" s="40"/>
      <c r="N32" s="44" t="s">
        <v>31</v>
      </c>
      <c r="O32" s="3"/>
    </row>
    <row r="33" spans="1:15" ht="12.75">
      <c r="A33" s="55">
        <v>27</v>
      </c>
      <c r="B33" s="39">
        <v>761</v>
      </c>
      <c r="C33" s="40">
        <v>75</v>
      </c>
      <c r="D33" s="40">
        <v>67</v>
      </c>
      <c r="E33" s="41">
        <v>69</v>
      </c>
      <c r="F33" s="42">
        <v>-3.2</v>
      </c>
      <c r="G33" s="45">
        <v>5.7</v>
      </c>
      <c r="H33" s="40">
        <f t="shared" si="2"/>
        <v>1.25</v>
      </c>
      <c r="I33" s="40">
        <f t="shared" si="3"/>
        <v>8.9</v>
      </c>
      <c r="J33" s="42"/>
      <c r="K33" s="43"/>
      <c r="L33" s="43"/>
      <c r="M33" s="40"/>
      <c r="N33" s="47" t="s">
        <v>31</v>
      </c>
      <c r="O33" s="3"/>
    </row>
    <row r="34" spans="1:15" ht="12.75">
      <c r="A34" s="55">
        <v>28</v>
      </c>
      <c r="B34" s="39">
        <v>763</v>
      </c>
      <c r="C34" s="40">
        <v>85</v>
      </c>
      <c r="D34" s="40">
        <v>87</v>
      </c>
      <c r="E34" s="41">
        <v>68</v>
      </c>
      <c r="F34" s="42">
        <v>-1</v>
      </c>
      <c r="G34" s="40">
        <v>8.7</v>
      </c>
      <c r="H34" s="40">
        <f t="shared" si="2"/>
        <v>3.8499999999999996</v>
      </c>
      <c r="I34" s="40">
        <f t="shared" si="3"/>
        <v>9.7</v>
      </c>
      <c r="J34" s="42"/>
      <c r="K34" s="43"/>
      <c r="L34" s="43"/>
      <c r="M34" s="40"/>
      <c r="N34" s="44" t="s">
        <v>32</v>
      </c>
      <c r="O34" s="3"/>
    </row>
    <row r="35" spans="1:15" ht="12.75">
      <c r="A35" s="55">
        <v>29</v>
      </c>
      <c r="B35" s="39">
        <v>771</v>
      </c>
      <c r="C35" s="40"/>
      <c r="D35" s="40"/>
      <c r="E35" s="41">
        <v>88</v>
      </c>
      <c r="F35" s="46">
        <v>-6.5</v>
      </c>
      <c r="G35" s="40">
        <v>2.5</v>
      </c>
      <c r="H35" s="40">
        <f t="shared" si="2"/>
        <v>-2</v>
      </c>
      <c r="I35" s="40">
        <f t="shared" si="3"/>
        <v>9</v>
      </c>
      <c r="J35" s="42"/>
      <c r="K35" s="43" t="s">
        <v>19</v>
      </c>
      <c r="L35" s="43">
        <v>4</v>
      </c>
      <c r="M35" s="40"/>
      <c r="N35" s="44" t="s">
        <v>31</v>
      </c>
      <c r="O35" s="3"/>
    </row>
    <row r="36" spans="1:15" ht="12.75">
      <c r="A36" s="55">
        <v>30</v>
      </c>
      <c r="B36" s="39">
        <v>772</v>
      </c>
      <c r="C36" s="40">
        <v>90</v>
      </c>
      <c r="D36" s="40">
        <v>95</v>
      </c>
      <c r="E36" s="41">
        <v>93</v>
      </c>
      <c r="F36" s="42">
        <v>-4.8</v>
      </c>
      <c r="G36" s="40">
        <v>-0.6</v>
      </c>
      <c r="H36" s="40">
        <f t="shared" si="2"/>
        <v>-2.6999999999999997</v>
      </c>
      <c r="I36" s="40">
        <f t="shared" si="3"/>
        <v>4.2</v>
      </c>
      <c r="J36" s="42"/>
      <c r="K36" s="43" t="s">
        <v>20</v>
      </c>
      <c r="L36" s="43">
        <v>5</v>
      </c>
      <c r="M36" s="40"/>
      <c r="N36" s="44" t="s">
        <v>32</v>
      </c>
      <c r="O36" s="3"/>
    </row>
    <row r="37" spans="1:15" ht="12.75">
      <c r="A37" s="48">
        <v>40148</v>
      </c>
      <c r="B37" s="49">
        <v>777</v>
      </c>
      <c r="C37" s="50">
        <v>95</v>
      </c>
      <c r="D37" s="50">
        <v>80</v>
      </c>
      <c r="E37" s="51">
        <v>86</v>
      </c>
      <c r="F37" s="42">
        <v>-5.8</v>
      </c>
      <c r="G37" s="40">
        <v>2.4</v>
      </c>
      <c r="H37" s="40">
        <f>AVERAGE(F37+G37)/2</f>
        <v>-1.7</v>
      </c>
      <c r="I37" s="40">
        <f>(G37-F37)</f>
        <v>8.2</v>
      </c>
      <c r="J37" s="52"/>
      <c r="K37" s="53"/>
      <c r="L37" s="53"/>
      <c r="M37" s="50"/>
      <c r="N37" s="54" t="s">
        <v>31</v>
      </c>
      <c r="O37" s="3"/>
    </row>
    <row r="38" spans="1:15" ht="12.75">
      <c r="A38" s="13" t="s">
        <v>33</v>
      </c>
      <c r="B38" s="37"/>
      <c r="C38" s="19"/>
      <c r="D38" s="17"/>
      <c r="E38" s="30"/>
      <c r="F38" s="21"/>
      <c r="G38" s="16"/>
      <c r="H38" s="18"/>
      <c r="I38" s="21"/>
      <c r="J38" s="20">
        <f>MIN(J7:J37)</f>
        <v>0</v>
      </c>
      <c r="K38" s="3"/>
      <c r="L38" s="3"/>
      <c r="M38" s="16"/>
      <c r="N38" s="11"/>
      <c r="O38" s="1"/>
    </row>
    <row r="39" spans="1:15" ht="12.75">
      <c r="A39" s="13"/>
      <c r="B39" s="37"/>
      <c r="C39" s="3"/>
      <c r="D39" s="16"/>
      <c r="E39" s="30"/>
      <c r="F39" s="3"/>
      <c r="G39" s="16"/>
      <c r="H39" s="18"/>
      <c r="I39" s="25"/>
      <c r="J39" s="3"/>
      <c r="K39" s="3"/>
      <c r="L39" s="3"/>
      <c r="M39" s="16"/>
      <c r="N39" s="11"/>
      <c r="O39" s="1"/>
    </row>
    <row r="40" spans="1:15" ht="12.75">
      <c r="A40" s="13" t="s">
        <v>34</v>
      </c>
      <c r="B40" s="37"/>
      <c r="C40" s="4"/>
      <c r="D40" s="19">
        <f>MAX(D7:D37)</f>
        <v>95</v>
      </c>
      <c r="E40" s="30"/>
      <c r="F40" s="3"/>
      <c r="G40" s="19">
        <f>MAX(G7:G37)</f>
        <v>18.9</v>
      </c>
      <c r="H40" s="18"/>
      <c r="I40" s="20">
        <f>MAX(I7:I37)</f>
        <v>12.5</v>
      </c>
      <c r="J40" s="3"/>
      <c r="K40" s="3"/>
      <c r="L40" s="3"/>
      <c r="M40" s="16"/>
      <c r="N40" s="15"/>
      <c r="O40" s="1"/>
    </row>
    <row r="41" spans="1:15" ht="12.75">
      <c r="A41" s="13"/>
      <c r="B41" s="37"/>
      <c r="C41" s="3"/>
      <c r="D41" s="3"/>
      <c r="E41" s="30"/>
      <c r="F41" s="3"/>
      <c r="G41" s="3"/>
      <c r="H41" s="18"/>
      <c r="I41" s="3"/>
      <c r="J41" s="3"/>
      <c r="K41" s="3"/>
      <c r="L41" s="3"/>
      <c r="M41" s="22">
        <f>SUM(M7:M37)</f>
        <v>69.2</v>
      </c>
      <c r="N41" s="23" t="s">
        <v>35</v>
      </c>
      <c r="O41" s="1"/>
    </row>
    <row r="42" spans="1:15" ht="12.75">
      <c r="A42" s="14" t="s">
        <v>36</v>
      </c>
      <c r="B42" s="34"/>
      <c r="C42" s="12"/>
      <c r="D42" s="12"/>
      <c r="E42" s="31">
        <f>AVERAGE(E7:E37)</f>
        <v>74.38709677419355</v>
      </c>
      <c r="F42" s="2"/>
      <c r="G42" s="2"/>
      <c r="H42" s="20">
        <f>AVERAGE(H7:H37)</f>
        <v>6.885483870967744</v>
      </c>
      <c r="I42" s="2"/>
      <c r="J42" s="2"/>
      <c r="K42" s="2"/>
      <c r="L42" s="2"/>
      <c r="M42" s="19"/>
      <c r="N42" s="24" t="s">
        <v>37</v>
      </c>
      <c r="O42" s="1"/>
    </row>
    <row r="43" spans="1:15" ht="12.75">
      <c r="A43" s="3"/>
      <c r="B43" s="3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</row>
    <row r="44" ht="12.75">
      <c r="B44" s="38">
        <f>AVERAGE(B7:B37)</f>
        <v>762.483870967742</v>
      </c>
    </row>
  </sheetData>
  <sheetProtection/>
  <printOptions/>
  <pageMargins left="2.42" right="0.14" top="0.32" bottom="0.26" header="0.25" footer="0.21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giangaetano</cp:lastModifiedBy>
  <dcterms:created xsi:type="dcterms:W3CDTF">2009-10-31T20:02:36Z</dcterms:created>
  <dcterms:modified xsi:type="dcterms:W3CDTF">2009-10-31T20:02:37Z</dcterms:modified>
  <cp:category/>
  <cp:version/>
  <cp:contentType/>
  <cp:contentStatus/>
</cp:coreProperties>
</file>